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755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K20" i="1" l="1"/>
  <c r="L20" i="1" l="1"/>
  <c r="M20" i="1"/>
  <c r="N20" i="1"/>
  <c r="O20" i="1"/>
  <c r="P20" i="1"/>
  <c r="Q20" i="1"/>
  <c r="R20" i="1"/>
  <c r="S20" i="1"/>
  <c r="M21" i="1" l="1"/>
  <c r="M22" i="1" s="1"/>
  <c r="Q21" i="1"/>
  <c r="Q22" i="1" s="1"/>
  <c r="L21" i="1"/>
  <c r="L22" i="1" s="1"/>
  <c r="N21" i="1"/>
  <c r="N22" i="1" s="1"/>
  <c r="O21" i="1"/>
  <c r="O22" i="1" s="1"/>
  <c r="P21" i="1"/>
  <c r="P22" i="1" s="1"/>
  <c r="R21" i="1"/>
  <c r="R22" i="1" s="1"/>
  <c r="S21" i="1"/>
  <c r="S22" i="1" s="1"/>
  <c r="K21" i="1"/>
  <c r="K22" i="1" s="1"/>
  <c r="E14" i="1" l="1"/>
  <c r="D12" i="1"/>
  <c r="B14" i="1" l="1"/>
  <c r="C19" i="1" s="1"/>
  <c r="B13" i="1"/>
  <c r="C20" i="1" l="1"/>
  <c r="B20" i="1"/>
  <c r="E13" i="1" s="1"/>
</calcChain>
</file>

<file path=xl/sharedStrings.xml><?xml version="1.0" encoding="utf-8"?>
<sst xmlns="http://schemas.openxmlformats.org/spreadsheetml/2006/main" count="33" uniqueCount="24">
  <si>
    <r>
      <t>Compressive force with k</t>
    </r>
    <r>
      <rPr>
        <b/>
        <u/>
        <sz val="11"/>
        <color theme="1"/>
        <rFont val="Symbol"/>
        <family val="1"/>
        <charset val="2"/>
      </rPr>
      <t>a</t>
    </r>
    <r>
      <rPr>
        <b/>
        <u/>
        <sz val="11"/>
        <color theme="1"/>
        <rFont val="Times New Roman"/>
        <family val="1"/>
      </rPr>
      <t xml:space="preserve"> </t>
    </r>
    <r>
      <rPr>
        <b/>
        <u/>
        <sz val="11"/>
        <color theme="1"/>
        <rFont val="Symbol"/>
        <family val="1"/>
        <charset val="2"/>
      </rPr>
      <t>&gt;</t>
    </r>
    <r>
      <rPr>
        <b/>
        <u/>
        <sz val="11"/>
        <color theme="1"/>
        <rFont val="Times New Roman"/>
        <family val="1"/>
      </rPr>
      <t xml:space="preserve"> -1 </t>
    </r>
  </si>
  <si>
    <r>
      <t>a</t>
    </r>
    <r>
      <rPr>
        <sz val="11"/>
        <rFont val="Calibri"/>
        <family val="2"/>
        <scheme val="minor"/>
      </rPr>
      <t xml:space="preserve">= </t>
    </r>
    <r>
      <rPr>
        <sz val="11"/>
        <rFont val="Times New Roman"/>
        <family val="1"/>
      </rPr>
      <t>EI/</t>
    </r>
    <r>
      <rPr>
        <sz val="11"/>
        <rFont val="Symbol"/>
        <family val="1"/>
        <charset val="2"/>
      </rPr>
      <t>k</t>
    </r>
    <r>
      <rPr>
        <sz val="11"/>
        <rFont val="Times New Roman"/>
        <family val="1"/>
      </rPr>
      <t>GAl²=</t>
    </r>
  </si>
  <si>
    <r>
      <t>k</t>
    </r>
    <r>
      <rPr>
        <sz val="11"/>
        <rFont val="Calibri"/>
        <family val="2"/>
      </rPr>
      <t xml:space="preserve"> =</t>
    </r>
  </si>
  <si>
    <r>
      <t xml:space="preserve">®   </t>
    </r>
    <r>
      <rPr>
        <sz val="11"/>
        <rFont val="Times New Roman"/>
        <family val="1"/>
      </rPr>
      <t>k</t>
    </r>
    <r>
      <rPr>
        <sz val="11"/>
        <rFont val="Symbol"/>
        <family val="1"/>
        <charset val="2"/>
      </rPr>
      <t>a</t>
    </r>
    <r>
      <rPr>
        <sz val="11"/>
        <rFont val="Times New Roman"/>
        <family val="1"/>
      </rPr>
      <t xml:space="preserve"> </t>
    </r>
    <r>
      <rPr>
        <sz val="11"/>
        <rFont val="Symbol"/>
        <family val="1"/>
        <charset val="2"/>
      </rPr>
      <t>=</t>
    </r>
  </si>
  <si>
    <t>k=</t>
  </si>
  <si>
    <t>determinant</t>
  </si>
  <si>
    <r>
      <rPr>
        <sz val="14"/>
        <rFont val="Symbol"/>
        <family val="1"/>
        <charset val="2"/>
      </rPr>
      <t>x</t>
    </r>
    <r>
      <rPr>
        <sz val="11"/>
        <rFont val="Calibri"/>
        <family val="2"/>
      </rPr>
      <t>1=</t>
    </r>
  </si>
  <si>
    <t>determinant =</t>
  </si>
  <si>
    <r>
      <rPr>
        <b/>
        <sz val="11"/>
        <rFont val="Symbol"/>
        <family val="1"/>
        <charset val="2"/>
      </rPr>
      <t>b</t>
    </r>
    <r>
      <rPr>
        <b/>
        <sz val="11"/>
        <rFont val="Calibri"/>
        <family val="2"/>
      </rPr>
      <t xml:space="preserve"> =</t>
    </r>
  </si>
  <si>
    <r>
      <t>A</t>
    </r>
    <r>
      <rPr>
        <sz val="8"/>
        <rFont val="Times New Roman"/>
        <family val="1"/>
      </rPr>
      <t>1</t>
    </r>
  </si>
  <si>
    <r>
      <t>B</t>
    </r>
    <r>
      <rPr>
        <sz val="8"/>
        <rFont val="Times New Roman"/>
        <family val="1"/>
      </rPr>
      <t>1</t>
    </r>
  </si>
  <si>
    <r>
      <t>NlC</t>
    </r>
    <r>
      <rPr>
        <sz val="8"/>
        <rFont val="Times New Roman"/>
        <family val="1"/>
      </rPr>
      <t>1</t>
    </r>
  </si>
  <si>
    <r>
      <t>ND</t>
    </r>
    <r>
      <rPr>
        <sz val="8"/>
        <rFont val="Times New Roman"/>
        <family val="1"/>
      </rPr>
      <t>1</t>
    </r>
  </si>
  <si>
    <t>M(x=l) = 0</t>
  </si>
  <si>
    <r>
      <t>a</t>
    </r>
    <r>
      <rPr>
        <sz val="11"/>
        <color theme="1"/>
        <rFont val="Calibri"/>
        <family val="2"/>
        <scheme val="minor"/>
      </rPr>
      <t xml:space="preserve">= </t>
    </r>
    <r>
      <rPr>
        <sz val="11"/>
        <color theme="1"/>
        <rFont val="Times New Roman"/>
        <family val="1"/>
      </rPr>
      <t>EI/</t>
    </r>
    <r>
      <rPr>
        <sz val="11"/>
        <color theme="1"/>
        <rFont val="Symbol"/>
        <family val="1"/>
        <charset val="2"/>
      </rPr>
      <t>k</t>
    </r>
    <r>
      <rPr>
        <sz val="11"/>
        <color theme="1"/>
        <rFont val="Times New Roman"/>
        <family val="1"/>
      </rPr>
      <t>GAl² =</t>
    </r>
  </si>
  <si>
    <r>
      <rPr>
        <sz val="11"/>
        <color theme="1"/>
        <rFont val="Symbol"/>
        <family val="1"/>
        <charset val="2"/>
      </rPr>
      <t xml:space="preserve">b </t>
    </r>
    <r>
      <rPr>
        <sz val="11"/>
        <color theme="1"/>
        <rFont val="Times New Roman"/>
        <family val="1"/>
      </rPr>
      <t>=</t>
    </r>
  </si>
  <si>
    <r>
      <t>cos</t>
    </r>
    <r>
      <rPr>
        <sz val="14"/>
        <rFont val="Symbol"/>
        <family val="1"/>
        <charset val="2"/>
      </rPr>
      <t>x</t>
    </r>
    <r>
      <rPr>
        <sz val="11"/>
        <rFont val="Calibri"/>
        <family val="2"/>
      </rPr>
      <t>1</t>
    </r>
  </si>
  <si>
    <r>
      <t>sin</t>
    </r>
    <r>
      <rPr>
        <sz val="14"/>
        <rFont val="Symbol"/>
        <family val="1"/>
        <charset val="2"/>
      </rPr>
      <t>x</t>
    </r>
    <r>
      <rPr>
        <sz val="11"/>
        <rFont val="Calibri"/>
        <family val="2"/>
      </rPr>
      <t>1</t>
    </r>
  </si>
  <si>
    <r>
      <t>k</t>
    </r>
    <r>
      <rPr>
        <sz val="11"/>
        <color theme="1"/>
        <rFont val="Symbol"/>
        <family val="1"/>
        <charset val="2"/>
      </rPr>
      <t>a</t>
    </r>
    <r>
      <rPr>
        <sz val="11"/>
        <color theme="1"/>
        <rFont val="Calibri"/>
        <family val="2"/>
        <scheme val="minor"/>
      </rPr>
      <t>=</t>
    </r>
  </si>
  <si>
    <r>
      <rPr>
        <sz val="14"/>
        <rFont val="Symbol"/>
        <family val="1"/>
        <charset val="2"/>
      </rPr>
      <t>x</t>
    </r>
    <r>
      <rPr>
        <sz val="11"/>
        <rFont val="Calibri"/>
        <family val="2"/>
      </rPr>
      <t>2=</t>
    </r>
  </si>
  <si>
    <r>
      <t>-</t>
    </r>
    <r>
      <rPr>
        <sz val="14"/>
        <rFont val="Symbol"/>
        <family val="1"/>
        <charset val="2"/>
      </rPr>
      <t>x</t>
    </r>
    <r>
      <rPr>
        <sz val="11"/>
        <rFont val="Calibri"/>
        <family val="2"/>
        <scheme val="minor"/>
      </rPr>
      <t>2</t>
    </r>
  </si>
  <si>
    <t>Nw(x=0) = 0</t>
  </si>
  <si>
    <r>
      <rPr>
        <sz val="11"/>
        <rFont val="Symbol"/>
        <family val="1"/>
        <charset val="2"/>
      </rPr>
      <t>Nj</t>
    </r>
    <r>
      <rPr>
        <sz val="11"/>
        <rFont val="Calibri"/>
        <family val="2"/>
        <scheme val="minor"/>
      </rPr>
      <t>(x=0) = 0</t>
    </r>
  </si>
  <si>
    <r>
      <t>l</t>
    </r>
    <r>
      <rPr>
        <sz val="11"/>
        <rFont val="Symbol"/>
        <family val="1"/>
        <charset val="2"/>
      </rPr>
      <t>´</t>
    </r>
    <r>
      <rPr>
        <sz val="11"/>
        <rFont val="Calibri"/>
        <family val="2"/>
        <scheme val="minor"/>
      </rPr>
      <t>T(x=l) = 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</si>
</sst>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Times New Roman"/>
      <family val="1"/>
    </font>
    <font>
      <b/>
      <u/>
      <sz val="11"/>
      <color theme="1"/>
      <name val="Symbol"/>
      <family val="1"/>
      <charset val="2"/>
    </font>
    <font>
      <sz val="11"/>
      <name val="Symbol"/>
      <family val="1"/>
      <charset val="2"/>
    </font>
    <font>
      <sz val="11"/>
      <name val="Calibri"/>
      <family val="2"/>
    </font>
    <font>
      <b/>
      <sz val="11"/>
      <name val="Calibri"/>
      <family val="2"/>
      <scheme val="minor"/>
    </font>
    <font>
      <sz val="14"/>
      <name val="Symbol"/>
      <family val="1"/>
      <charset val="2"/>
    </font>
    <font>
      <b/>
      <sz val="11"/>
      <name val="Calibri"/>
      <family val="2"/>
    </font>
    <font>
      <b/>
      <sz val="11"/>
      <name val="Symbol"/>
      <family val="1"/>
      <charset val="2"/>
    </font>
    <font>
      <sz val="11"/>
      <color theme="1"/>
      <name val="Times New Roman"/>
      <family val="1"/>
    </font>
    <font>
      <sz val="8"/>
      <name val="Times New Roman"/>
      <family val="1"/>
    </font>
    <font>
      <sz val="11"/>
      <color theme="1"/>
      <name val="Symbol"/>
      <family val="1"/>
      <charset val="2"/>
    </font>
    <font>
      <b/>
      <u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Border="1" applyAlignment="1">
      <alignment horizontal="center" vertical="center"/>
    </xf>
    <xf numFmtId="4" fontId="4" fillId="0" borderId="0" xfId="0" applyNumberFormat="1" applyFont="1" applyAlignment="1" applyProtection="1">
      <alignment horizontal="center" vertical="top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/>
    <xf numFmtId="164" fontId="5" fillId="0" borderId="0" xfId="0" applyNumberFormat="1" applyFont="1" applyBorder="1"/>
    <xf numFmtId="0" fontId="0" fillId="0" borderId="0" xfId="0" applyAlignment="1">
      <alignment horizontal="center"/>
    </xf>
    <xf numFmtId="0" fontId="7" fillId="0" borderId="0" xfId="0" applyFont="1"/>
    <xf numFmtId="0" fontId="9" fillId="0" borderId="0" xfId="0" applyFont="1" applyAlignment="1">
      <alignment horizontal="right"/>
    </xf>
    <xf numFmtId="164" fontId="5" fillId="0" borderId="0" xfId="0" applyNumberFormat="1" applyFont="1"/>
    <xf numFmtId="0" fontId="5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3" fillId="0" borderId="0" xfId="0" applyFont="1" applyAlignment="1">
      <alignment horizontal="right"/>
    </xf>
    <xf numFmtId="2" fontId="5" fillId="0" borderId="0" xfId="0" applyNumberFormat="1" applyFont="1" applyAlignment="1">
      <alignment horizontal="center"/>
    </xf>
    <xf numFmtId="0" fontId="15" fillId="0" borderId="0" xfId="0" applyFont="1"/>
    <xf numFmtId="0" fontId="3" fillId="0" borderId="0" xfId="0" applyFont="1" applyAlignment="1">
      <alignment horizontal="center"/>
    </xf>
    <xf numFmtId="2" fontId="5" fillId="0" borderId="1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/>
    <xf numFmtId="2" fontId="5" fillId="0" borderId="0" xfId="0" applyNumberFormat="1" applyFont="1" applyBorder="1" applyAlignment="1">
      <alignment horizontal="center"/>
    </xf>
    <xf numFmtId="0" fontId="17" fillId="0" borderId="1" xfId="0" applyFont="1" applyBorder="1"/>
    <xf numFmtId="164" fontId="15" fillId="0" borderId="1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5" fillId="0" borderId="1" xfId="0" applyFont="1" applyBorder="1" applyAlignment="1">
      <alignment horizontal="right"/>
    </xf>
    <xf numFmtId="0" fontId="5" fillId="0" borderId="0" xfId="0" applyFont="1" applyBorder="1"/>
    <xf numFmtId="0" fontId="15" fillId="0" borderId="0" xfId="0" applyFont="1" applyBorder="1" applyAlignment="1">
      <alignment horizontal="center" vertical="center"/>
    </xf>
    <xf numFmtId="2" fontId="5" fillId="0" borderId="1" xfId="0" quotePrefix="1" applyNumberFormat="1" applyFont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Fill="1" applyBorder="1" applyAlignment="1">
      <alignment horizontal="right"/>
    </xf>
    <xf numFmtId="0" fontId="18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228600</xdr:colOff>
          <xdr:row>22</xdr:row>
          <xdr:rowOff>180975</xdr:rowOff>
        </xdr:from>
        <xdr:to>
          <xdr:col>10</xdr:col>
          <xdr:colOff>0</xdr:colOff>
          <xdr:row>35</xdr:row>
          <xdr:rowOff>9525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504825</xdr:colOff>
          <xdr:row>7</xdr:row>
          <xdr:rowOff>180975</xdr:rowOff>
        </xdr:from>
        <xdr:to>
          <xdr:col>11</xdr:col>
          <xdr:colOff>685800</xdr:colOff>
          <xdr:row>12</xdr:row>
          <xdr:rowOff>142875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57150</xdr:colOff>
          <xdr:row>15</xdr:row>
          <xdr:rowOff>104775</xdr:rowOff>
        </xdr:from>
        <xdr:to>
          <xdr:col>10</xdr:col>
          <xdr:colOff>238125</xdr:colOff>
          <xdr:row>16</xdr:row>
          <xdr:rowOff>180975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419100</xdr:colOff>
      <xdr:row>0</xdr:row>
      <xdr:rowOff>142875</xdr:rowOff>
    </xdr:from>
    <xdr:to>
      <xdr:col>7</xdr:col>
      <xdr:colOff>57149</xdr:colOff>
      <xdr:row>6</xdr:row>
      <xdr:rowOff>38100</xdr:rowOff>
    </xdr:to>
    <xdr:pic>
      <xdr:nvPicPr>
        <xdr:cNvPr id="5" name="Image 4"/>
        <xdr:cNvPicPr/>
      </xdr:nvPicPr>
      <xdr:blipFill rotWithShape="1">
        <a:blip xmlns:r="http://schemas.openxmlformats.org/officeDocument/2006/relationships" r:embed="rId1"/>
        <a:srcRect l="27403" t="49037" r="34610" b="35543"/>
        <a:stretch/>
      </xdr:blipFill>
      <xdr:spPr bwMode="auto">
        <a:xfrm>
          <a:off x="1295400" y="142875"/>
          <a:ext cx="4210049" cy="1047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3"/>
  <sheetViews>
    <sheetView tabSelected="1" workbookViewId="0">
      <selection activeCell="K20" sqref="K20"/>
    </sheetView>
  </sheetViews>
  <sheetFormatPr baseColWidth="10" defaultRowHeight="15" x14ac:dyDescent="0.25"/>
  <cols>
    <col min="1" max="1" width="13.140625" customWidth="1"/>
  </cols>
  <sheetData>
    <row r="1" spans="1:11" x14ac:dyDescent="0.25">
      <c r="A1" s="1"/>
      <c r="B1" s="2"/>
      <c r="C1" s="3"/>
      <c r="D1" s="2"/>
      <c r="E1" s="3"/>
      <c r="F1" s="3"/>
      <c r="G1" s="3"/>
      <c r="H1" s="3"/>
    </row>
    <row r="2" spans="1:11" ht="15.75" x14ac:dyDescent="0.25">
      <c r="A2" s="35"/>
      <c r="B2" s="3"/>
      <c r="C2" s="3"/>
      <c r="D2" s="3"/>
      <c r="E2" s="3"/>
      <c r="F2" s="3"/>
      <c r="G2" s="3"/>
      <c r="H2" s="3"/>
    </row>
    <row r="3" spans="1:11" x14ac:dyDescent="0.25">
      <c r="A3" s="1"/>
      <c r="B3" s="14"/>
      <c r="C3" s="3"/>
      <c r="D3" s="3"/>
      <c r="E3" s="3"/>
      <c r="F3" s="3"/>
      <c r="G3" s="3"/>
      <c r="H3" s="3"/>
    </row>
    <row r="4" spans="1:11" x14ac:dyDescent="0.25">
      <c r="A4" s="1"/>
      <c r="B4" s="3"/>
      <c r="C4" s="3"/>
      <c r="D4" s="3"/>
      <c r="E4" s="3"/>
      <c r="F4" s="3"/>
      <c r="G4" s="3"/>
      <c r="H4" s="3"/>
      <c r="J4" s="5"/>
      <c r="K4" s="4"/>
    </row>
    <row r="5" spans="1:11" x14ac:dyDescent="0.25">
      <c r="A5" s="1"/>
      <c r="B5" s="3"/>
      <c r="C5" s="3"/>
      <c r="D5" s="3"/>
      <c r="E5" s="3"/>
      <c r="F5" s="3"/>
      <c r="G5" s="3"/>
      <c r="H5" s="3"/>
      <c r="K5" s="5"/>
    </row>
    <row r="6" spans="1:11" x14ac:dyDescent="0.25">
      <c r="A6" s="1"/>
      <c r="B6" s="3"/>
      <c r="C6" s="3"/>
      <c r="D6" s="3"/>
      <c r="E6" s="3"/>
      <c r="F6" s="3"/>
      <c r="G6" s="3"/>
      <c r="H6" s="3"/>
    </row>
    <row r="7" spans="1:11" x14ac:dyDescent="0.25">
      <c r="A7" s="1"/>
      <c r="B7" s="3"/>
      <c r="C7" s="3"/>
      <c r="D7" s="3"/>
      <c r="E7" s="3"/>
      <c r="F7" s="3"/>
      <c r="G7" s="3"/>
      <c r="H7" s="3"/>
      <c r="K7" s="5"/>
    </row>
    <row r="8" spans="1:11" x14ac:dyDescent="0.25">
      <c r="F8" s="6"/>
      <c r="H8" s="7"/>
    </row>
    <row r="9" spans="1:11" x14ac:dyDescent="0.25">
      <c r="A9" s="8" t="s">
        <v>0</v>
      </c>
      <c r="B9" s="3"/>
      <c r="C9" s="3"/>
      <c r="D9" s="3"/>
      <c r="E9" s="3"/>
      <c r="F9" s="3"/>
      <c r="G9" s="3"/>
    </row>
    <row r="10" spans="1:11" x14ac:dyDescent="0.25">
      <c r="A10" s="3"/>
      <c r="B10" s="3"/>
      <c r="C10" s="3"/>
      <c r="D10" s="3"/>
      <c r="E10" s="3"/>
      <c r="F10" s="3"/>
      <c r="G10" s="3"/>
    </row>
    <row r="11" spans="1:11" x14ac:dyDescent="0.25">
      <c r="A11" s="9" t="s">
        <v>1</v>
      </c>
      <c r="B11" s="10">
        <v>2.5000000000000001E-2</v>
      </c>
      <c r="C11" s="3"/>
      <c r="D11" s="3"/>
      <c r="E11" s="3"/>
      <c r="F11" s="3"/>
      <c r="G11" s="3"/>
    </row>
    <row r="12" spans="1:11" x14ac:dyDescent="0.25">
      <c r="A12" s="11" t="s">
        <v>2</v>
      </c>
      <c r="B12" s="10">
        <v>-2.3239867535270164</v>
      </c>
      <c r="C12" s="12" t="s">
        <v>3</v>
      </c>
      <c r="D12" s="10">
        <f>B12*B11</f>
        <v>-5.8099668838175411E-2</v>
      </c>
      <c r="E12" s="3"/>
      <c r="F12" s="3"/>
      <c r="G12" s="13" t="s">
        <v>4</v>
      </c>
      <c r="H12" s="14" t="s">
        <v>5</v>
      </c>
    </row>
    <row r="13" spans="1:11" ht="18" x14ac:dyDescent="0.25">
      <c r="A13" s="15" t="s">
        <v>6</v>
      </c>
      <c r="B13" s="10">
        <f>SQRT(-B12/(1+D12))</f>
        <v>1.5707763339046281</v>
      </c>
      <c r="C13" s="3"/>
      <c r="D13" s="11" t="s">
        <v>7</v>
      </c>
      <c r="E13" s="3">
        <f>MDETERM(B18:E21)</f>
        <v>-2.9579776027131667E-5</v>
      </c>
      <c r="F13" s="3"/>
      <c r="G13" s="16">
        <v>-1</v>
      </c>
      <c r="H13" s="17"/>
    </row>
    <row r="14" spans="1:11" ht="18" x14ac:dyDescent="0.25">
      <c r="A14" s="15" t="s">
        <v>19</v>
      </c>
      <c r="B14" s="10">
        <f>SQRT(-B12*(1+D12))</f>
        <v>1.479514749085926</v>
      </c>
      <c r="C14" s="3"/>
      <c r="D14" s="18" t="s">
        <v>8</v>
      </c>
      <c r="E14" s="3">
        <f>PI()/SQRT(-B12)</f>
        <v>2.0607867271809726</v>
      </c>
      <c r="F14" s="3"/>
      <c r="G14" s="19">
        <v>-1.5</v>
      </c>
      <c r="H14" s="17"/>
    </row>
    <row r="15" spans="1:11" x14ac:dyDescent="0.25">
      <c r="A15" s="15"/>
      <c r="B15" s="10"/>
      <c r="C15" s="20"/>
      <c r="D15" s="3"/>
      <c r="E15" s="3"/>
      <c r="F15" s="3"/>
      <c r="G15" s="16">
        <v>-2</v>
      </c>
      <c r="H15" s="17"/>
    </row>
    <row r="16" spans="1:11" x14ac:dyDescent="0.25">
      <c r="A16" s="15"/>
      <c r="B16" s="10"/>
      <c r="C16" s="3"/>
      <c r="D16" s="3"/>
      <c r="E16" s="3"/>
      <c r="F16" s="3"/>
      <c r="G16" s="19">
        <v>-5</v>
      </c>
      <c r="H16" s="17"/>
      <c r="I16" s="23"/>
      <c r="J16" s="24"/>
      <c r="K16" s="24"/>
    </row>
    <row r="17" spans="1:19" x14ac:dyDescent="0.25">
      <c r="A17" s="3"/>
      <c r="B17" s="21" t="s">
        <v>9</v>
      </c>
      <c r="C17" s="21" t="s">
        <v>10</v>
      </c>
      <c r="D17" s="21" t="s">
        <v>11</v>
      </c>
      <c r="E17" s="21" t="s">
        <v>12</v>
      </c>
      <c r="F17" s="3"/>
      <c r="G17" s="16"/>
      <c r="H17" s="17"/>
      <c r="I17" s="23"/>
      <c r="J17" s="24"/>
      <c r="K17" s="24"/>
    </row>
    <row r="18" spans="1:19" x14ac:dyDescent="0.25">
      <c r="A18" s="3" t="s">
        <v>21</v>
      </c>
      <c r="B18" s="22">
        <v>-1</v>
      </c>
      <c r="C18" s="22">
        <v>0</v>
      </c>
      <c r="D18" s="22">
        <v>0</v>
      </c>
      <c r="E18" s="22">
        <v>1</v>
      </c>
      <c r="F18" s="6"/>
      <c r="G18" s="19"/>
      <c r="H18" s="23"/>
      <c r="I18" s="23"/>
      <c r="J18" s="24"/>
      <c r="K18" s="24"/>
    </row>
    <row r="19" spans="1:19" x14ac:dyDescent="0.25">
      <c r="A19" s="3" t="s">
        <v>22</v>
      </c>
      <c r="B19" s="22">
        <v>0</v>
      </c>
      <c r="C19" s="22">
        <f>-B14</f>
        <v>-1.479514749085926</v>
      </c>
      <c r="D19" s="22">
        <v>1</v>
      </c>
      <c r="E19" s="22">
        <v>0</v>
      </c>
      <c r="F19" s="6"/>
      <c r="G19" s="16"/>
      <c r="I19" s="23"/>
      <c r="J19" s="26" t="s">
        <v>14</v>
      </c>
      <c r="K19" s="27">
        <v>0</v>
      </c>
      <c r="L19" s="27">
        <v>2.5000000000000001E-2</v>
      </c>
      <c r="M19" s="27">
        <v>0.05</v>
      </c>
      <c r="N19" s="27">
        <v>7.4999999999999997E-2</v>
      </c>
      <c r="O19" s="27">
        <v>0.1</v>
      </c>
      <c r="P19" s="27">
        <v>0.125</v>
      </c>
      <c r="Q19" s="27">
        <v>0.15</v>
      </c>
      <c r="R19" s="27">
        <v>0.2</v>
      </c>
      <c r="S19" s="27">
        <v>0.25</v>
      </c>
    </row>
    <row r="20" spans="1:19" x14ac:dyDescent="0.25">
      <c r="A20" s="3" t="s">
        <v>13</v>
      </c>
      <c r="B20" s="22">
        <f>COS(B13)</f>
        <v>1.9992890267168102E-5</v>
      </c>
      <c r="C20" s="22">
        <f>SIN(B13)</f>
        <v>0.9999999998001422</v>
      </c>
      <c r="D20" s="22">
        <v>0</v>
      </c>
      <c r="E20" s="22">
        <v>0</v>
      </c>
      <c r="F20" s="6"/>
      <c r="G20" s="19"/>
      <c r="I20" s="28"/>
      <c r="J20" s="29" t="s">
        <v>15</v>
      </c>
      <c r="K20" s="27">
        <f>SQRT(4+K19*PI()*PI())</f>
        <v>2</v>
      </c>
      <c r="L20" s="27">
        <f t="shared" ref="L20:S20" si="0">SQRT(4+L19*PI()*PI())</f>
        <v>2.0607620216869376</v>
      </c>
      <c r="M20" s="27">
        <f t="shared" si="0"/>
        <v>2.1197830596677738</v>
      </c>
      <c r="N20" s="27">
        <f t="shared" si="0"/>
        <v>2.1772047055988333</v>
      </c>
      <c r="O20" s="27">
        <f t="shared" si="0"/>
        <v>2.2331503397910621</v>
      </c>
      <c r="P20" s="27">
        <f t="shared" si="0"/>
        <v>2.2877282509371977</v>
      </c>
      <c r="Q20" s="27">
        <f t="shared" si="0"/>
        <v>2.341034100598153</v>
      </c>
      <c r="R20" s="27">
        <f t="shared" si="0"/>
        <v>2.4441605676014562</v>
      </c>
      <c r="S20" s="27">
        <f t="shared" si="0"/>
        <v>2.5431085506270352</v>
      </c>
    </row>
    <row r="21" spans="1:19" x14ac:dyDescent="0.25">
      <c r="A21" s="3" t="s">
        <v>23</v>
      </c>
      <c r="B21" s="22">
        <v>0</v>
      </c>
      <c r="C21" s="22">
        <v>0</v>
      </c>
      <c r="D21" s="22">
        <v>1</v>
      </c>
      <c r="E21" s="22">
        <v>0</v>
      </c>
      <c r="F21" s="6"/>
      <c r="G21" s="16"/>
      <c r="I21" s="28"/>
      <c r="J21" s="33" t="s">
        <v>4</v>
      </c>
      <c r="K21" s="27">
        <f>-PI()*PI()/K20/K20</f>
        <v>-2.4674011002723395</v>
      </c>
      <c r="L21" s="27">
        <f t="shared" ref="L21:S21" si="1">-PI()*PI()/L20/L20</f>
        <v>-2.3240424762008955</v>
      </c>
      <c r="M21" s="27">
        <f t="shared" si="1"/>
        <v>-2.1964276947389614</v>
      </c>
      <c r="N21" s="27">
        <f t="shared" si="1"/>
        <v>-2.0820982388637712</v>
      </c>
      <c r="O21" s="27">
        <f t="shared" si="1"/>
        <v>-1.9790821522686399</v>
      </c>
      <c r="P21" s="27">
        <f t="shared" si="1"/>
        <v>-1.8857793460943368</v>
      </c>
      <c r="Q21" s="27">
        <f t="shared" si="1"/>
        <v>-1.8008778879461655</v>
      </c>
      <c r="R21" s="27">
        <f t="shared" si="1"/>
        <v>-1.652115017755208</v>
      </c>
      <c r="S21" s="27">
        <f t="shared" si="1"/>
        <v>-1.5260541673646548</v>
      </c>
    </row>
    <row r="22" spans="1:19" x14ac:dyDescent="0.25">
      <c r="A22" s="3"/>
      <c r="B22" s="25"/>
      <c r="C22" s="25"/>
      <c r="D22" s="25"/>
      <c r="E22" s="25"/>
      <c r="F22" s="6"/>
      <c r="G22" s="19"/>
      <c r="J22" s="34" t="s">
        <v>18</v>
      </c>
      <c r="K22" s="27">
        <f>K21*K19</f>
        <v>0</v>
      </c>
      <c r="L22" s="27">
        <f t="shared" ref="L22:S22" si="2">L21*L19</f>
        <v>-5.8101061905022393E-2</v>
      </c>
      <c r="M22" s="27">
        <f t="shared" si="2"/>
        <v>-0.10982138473694808</v>
      </c>
      <c r="N22" s="27">
        <f t="shared" si="2"/>
        <v>-0.15615736791478282</v>
      </c>
      <c r="O22" s="27">
        <f t="shared" si="2"/>
        <v>-0.197908215226864</v>
      </c>
      <c r="P22" s="27">
        <f t="shared" si="2"/>
        <v>-0.2357224182617921</v>
      </c>
      <c r="Q22" s="27">
        <f t="shared" si="2"/>
        <v>-0.27013168319192482</v>
      </c>
      <c r="R22" s="27">
        <f t="shared" si="2"/>
        <v>-0.33042300355104159</v>
      </c>
      <c r="S22" s="27">
        <f t="shared" si="2"/>
        <v>-0.38151354184116371</v>
      </c>
    </row>
    <row r="23" spans="1:19" x14ac:dyDescent="0.25">
      <c r="A23" s="3"/>
      <c r="B23" s="25"/>
      <c r="C23" s="25"/>
      <c r="D23" s="25"/>
      <c r="E23" s="25"/>
      <c r="F23" s="6"/>
      <c r="G23" s="24"/>
    </row>
    <row r="24" spans="1:19" x14ac:dyDescent="0.25">
      <c r="A24" s="3"/>
      <c r="B24" s="25"/>
      <c r="C24" s="25"/>
      <c r="D24" s="25"/>
      <c r="E24" s="25"/>
      <c r="F24" s="6"/>
      <c r="G24" s="24"/>
    </row>
    <row r="25" spans="1:19" x14ac:dyDescent="0.25">
      <c r="A25" s="3"/>
      <c r="B25" s="3"/>
      <c r="C25" s="3"/>
      <c r="D25" s="3"/>
      <c r="E25" s="3"/>
      <c r="F25" s="30"/>
    </row>
    <row r="26" spans="1:19" x14ac:dyDescent="0.25">
      <c r="A26" s="3"/>
      <c r="B26" s="21" t="s">
        <v>9</v>
      </c>
      <c r="C26" s="21" t="s">
        <v>10</v>
      </c>
      <c r="D26" s="21" t="s">
        <v>11</v>
      </c>
      <c r="E26" s="21" t="s">
        <v>12</v>
      </c>
      <c r="F26" s="30"/>
    </row>
    <row r="27" spans="1:19" x14ac:dyDescent="0.25">
      <c r="A27" s="3" t="s">
        <v>21</v>
      </c>
      <c r="B27" s="22">
        <v>-1</v>
      </c>
      <c r="C27" s="22">
        <v>0</v>
      </c>
      <c r="D27" s="22">
        <v>0</v>
      </c>
      <c r="E27" s="22">
        <v>1</v>
      </c>
    </row>
    <row r="28" spans="1:19" ht="18" x14ac:dyDescent="0.25">
      <c r="A28" s="3" t="s">
        <v>22</v>
      </c>
      <c r="B28" s="22">
        <v>0</v>
      </c>
      <c r="C28" s="32" t="s">
        <v>20</v>
      </c>
      <c r="D28" s="22">
        <v>1</v>
      </c>
      <c r="E28" s="22">
        <v>0</v>
      </c>
    </row>
    <row r="29" spans="1:19" ht="18" x14ac:dyDescent="0.25">
      <c r="A29" s="3" t="s">
        <v>13</v>
      </c>
      <c r="B29" s="22" t="s">
        <v>16</v>
      </c>
      <c r="C29" s="22" t="s">
        <v>17</v>
      </c>
      <c r="D29" s="22">
        <v>0</v>
      </c>
      <c r="E29" s="22">
        <v>0</v>
      </c>
    </row>
    <row r="30" spans="1:19" x14ac:dyDescent="0.25">
      <c r="A30" s="3" t="s">
        <v>23</v>
      </c>
      <c r="B30" s="32">
        <v>0</v>
      </c>
      <c r="C30" s="32">
        <v>0</v>
      </c>
      <c r="D30" s="22">
        <v>1</v>
      </c>
      <c r="E30" s="22">
        <v>0</v>
      </c>
    </row>
    <row r="31" spans="1:19" x14ac:dyDescent="0.25">
      <c r="A31" s="31"/>
    </row>
    <row r="32" spans="1:19" x14ac:dyDescent="0.25">
      <c r="A32" s="31"/>
    </row>
    <row r="33" spans="1:1" x14ac:dyDescent="0.25">
      <c r="A33" s="31"/>
    </row>
  </sheetData>
  <pageMargins left="0.7" right="0.7" top="0.75" bottom="0.75" header="0.3" footer="0.3"/>
  <pageSetup paperSize="9" orientation="portrait" horizontalDpi="4294967292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1026" r:id="rId4">
          <objectPr defaultSize="0" autoPict="0" r:id="rId5">
            <anchor moveWithCells="1" sizeWithCells="1">
              <from>
                <xdr:col>5</xdr:col>
                <xdr:colOff>228600</xdr:colOff>
                <xdr:row>22</xdr:row>
                <xdr:rowOff>180975</xdr:rowOff>
              </from>
              <to>
                <xdr:col>10</xdr:col>
                <xdr:colOff>0</xdr:colOff>
                <xdr:row>35</xdr:row>
                <xdr:rowOff>9525</xdr:rowOff>
              </to>
            </anchor>
          </objectPr>
        </oleObject>
      </mc:Choice>
      <mc:Fallback>
        <oleObject progId="Equation.DSMT4" shapeId="1026" r:id="rId4"/>
      </mc:Fallback>
    </mc:AlternateContent>
    <mc:AlternateContent xmlns:mc="http://schemas.openxmlformats.org/markup-compatibility/2006">
      <mc:Choice Requires="x14">
        <oleObject progId="Equation.DSMT4" shapeId="1028" r:id="rId6">
          <objectPr defaultSize="0" autoPict="0" r:id="rId7">
            <anchor moveWithCells="1" sizeWithCells="1">
              <from>
                <xdr:col>8</xdr:col>
                <xdr:colOff>504825</xdr:colOff>
                <xdr:row>7</xdr:row>
                <xdr:rowOff>180975</xdr:rowOff>
              </from>
              <to>
                <xdr:col>11</xdr:col>
                <xdr:colOff>685800</xdr:colOff>
                <xdr:row>12</xdr:row>
                <xdr:rowOff>142875</xdr:rowOff>
              </to>
            </anchor>
          </objectPr>
        </oleObject>
      </mc:Choice>
      <mc:Fallback>
        <oleObject progId="Equation.DSMT4" shapeId="1028" r:id="rId6"/>
      </mc:Fallback>
    </mc:AlternateContent>
    <mc:AlternateContent xmlns:mc="http://schemas.openxmlformats.org/markup-compatibility/2006">
      <mc:Choice Requires="x14">
        <oleObject progId="Equation.DSMT4" shapeId="1030" r:id="rId8">
          <objectPr defaultSize="0" autoPict="0" r:id="rId9">
            <anchor moveWithCells="1" sizeWithCells="1">
              <from>
                <xdr:col>9</xdr:col>
                <xdr:colOff>57150</xdr:colOff>
                <xdr:row>15</xdr:row>
                <xdr:rowOff>104775</xdr:rowOff>
              </from>
              <to>
                <xdr:col>10</xdr:col>
                <xdr:colOff>238125</xdr:colOff>
                <xdr:row>16</xdr:row>
                <xdr:rowOff>180975</xdr:rowOff>
              </to>
            </anchor>
          </objectPr>
        </oleObject>
      </mc:Choice>
      <mc:Fallback>
        <oleObject progId="Equation.DSMT4" shapeId="1030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Fogang</dc:creator>
  <cp:lastModifiedBy>Fogang</cp:lastModifiedBy>
  <dcterms:created xsi:type="dcterms:W3CDTF">2020-05-22T20:16:22Z</dcterms:created>
  <dcterms:modified xsi:type="dcterms:W3CDTF">2020-10-24T20:56:04Z</dcterms:modified>
</cp:coreProperties>
</file>